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Snab\USLUGI\Тендеры\2023 год\Детков А.И\ПДО №437-СС-2023 (5209) Услуги по содержанию дорог и площадок отгрузки\"/>
    </mc:Choice>
  </mc:AlternateContent>
  <bookViews>
    <workbookView xWindow="0" yWindow="60" windowWidth="2370" windowHeight="1170"/>
  </bookViews>
  <sheets>
    <sheet name="Лист1" sheetId="1" r:id="rId1"/>
  </sheets>
  <definedNames>
    <definedName name="_xlnm.Print_Area" localSheetId="0">Лист1!$A$1:$K$44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I40" i="1" l="1"/>
  <c r="I39" i="1"/>
  <c r="I41" i="1" l="1"/>
  <c r="H13" i="1"/>
  <c r="H9" i="1" l="1"/>
  <c r="H31" i="1"/>
  <c r="H32" i="1"/>
  <c r="H26" i="1" l="1"/>
  <c r="H29" i="1"/>
  <c r="H30" i="1"/>
  <c r="H33" i="1"/>
  <c r="H10" i="1"/>
  <c r="H11" i="1"/>
  <c r="H12" i="1"/>
  <c r="H14" i="1"/>
  <c r="H15" i="1"/>
  <c r="H16" i="1"/>
  <c r="H18" i="1"/>
  <c r="H19" i="1"/>
  <c r="H20" i="1"/>
  <c r="H21" i="1"/>
  <c r="H22" i="1"/>
  <c r="H23" i="1"/>
  <c r="H25" i="1" l="1"/>
  <c r="H34" i="1" l="1"/>
  <c r="H43" i="1" s="1"/>
</calcChain>
</file>

<file path=xl/sharedStrings.xml><?xml version="1.0" encoding="utf-8"?>
<sst xmlns="http://schemas.openxmlformats.org/spreadsheetml/2006/main" count="78" uniqueCount="61">
  <si>
    <t>№ п/п</t>
  </si>
  <si>
    <t>Стоимость, руб. без НДС</t>
  </si>
  <si>
    <t>ИТОГО</t>
  </si>
  <si>
    <t xml:space="preserve"> </t>
  </si>
  <si>
    <t>Наименование услуги</t>
  </si>
  <si>
    <t>Механизированное подметание</t>
  </si>
  <si>
    <t xml:space="preserve">Колёсный бульдозер </t>
  </si>
  <si>
    <t>Трактор МТЗ</t>
  </si>
  <si>
    <t>Наименование операции</t>
  </si>
  <si>
    <t>Ед. изм.</t>
  </si>
  <si>
    <t>м.п.</t>
  </si>
  <si>
    <t>чел-ч</t>
  </si>
  <si>
    <t>м/час</t>
  </si>
  <si>
    <t>Годовой объём содержания объектов II очереди</t>
  </si>
  <si>
    <t>Цена за единицу</t>
  </si>
  <si>
    <t>Оценка стоимости оказания услуг комплексного содержания территории общего пользования</t>
  </si>
  <si>
    <t>Оказание разовых услуг по объектам II очереди и требованию Заказчика</t>
  </si>
  <si>
    <t>Общая приведённая стоимость, руб. без НДС</t>
  </si>
  <si>
    <t>Приложение №1 к Форме 4</t>
  </si>
  <si>
    <t>м²</t>
  </si>
  <si>
    <r>
      <t xml:space="preserve"> м</t>
    </r>
    <r>
      <rPr>
        <vertAlign val="superscript"/>
        <sz val="10"/>
        <color theme="1"/>
        <rFont val="Times New Roman"/>
        <family val="1"/>
        <charset val="204"/>
      </rPr>
      <t>3</t>
    </r>
  </si>
  <si>
    <t>Механизированное подметание рыхлого снега высотой до 20 см. со сдвиганием на места временного складирования и в боковой отвал</t>
  </si>
  <si>
    <t>Механизированное сдвигание уплотнённого снега со сдвиганием на места временного складирования и в боковой отвал</t>
  </si>
  <si>
    <t>Механизированное распределение ПСС - 250 гр /м²</t>
  </si>
  <si>
    <t>Ручное подметание, подбор мусора в пакеты, погрузо-разгрузочные работы</t>
  </si>
  <si>
    <t>Выделение техники по заявкам цехов (для очистки гидрантов и т.п.):</t>
  </si>
  <si>
    <t>Мини погрузчик</t>
  </si>
  <si>
    <t>Погрузчик-экскаватор (типа JСB)</t>
  </si>
  <si>
    <t>Вакуумная подметально-уборочная машина</t>
  </si>
  <si>
    <t>Подметально-уборочная машина</t>
  </si>
  <si>
    <t>Планировка обочин (грейдер)</t>
  </si>
  <si>
    <t>Восстановление размыва обочин шириной и глубиной до 0,5 м</t>
  </si>
  <si>
    <t>Уборка наносного грунта у барьерного ограждения</t>
  </si>
  <si>
    <t>Прочистка водопропускных труб и их приямков от иловых отложений (до 50 шт.)</t>
  </si>
  <si>
    <t>Мойка барьерного ограждения</t>
  </si>
  <si>
    <t>Окраска стойки дорожного знака, прочих элементов дорожной обстановки (до 100 м2)</t>
  </si>
  <si>
    <t>Промывка от пыли и грязи навесов для автобусных остановок общественного транспорта (до 100 м2)</t>
  </si>
  <si>
    <t>Вывоз смета, мусора для утилизации на расстояние 35 км (размещение на полигоне АО «Скоково» за счёт средств заказчика до 150 м3)</t>
  </si>
  <si>
    <t>км</t>
  </si>
  <si>
    <t>шт.</t>
  </si>
  <si>
    <t>Механизированное подметание твёрдых покрытий с предварительным увлажнением</t>
  </si>
  <si>
    <t>Погрузка снега сформированного в валы с вывозом в места временного складирования снега на расстояние до 1 км</t>
  </si>
  <si>
    <t>Погрузка снега сформированного в валы с вывозом в места временного складирования снега на расстояние до 5 км</t>
  </si>
  <si>
    <t>9.1</t>
  </si>
  <si>
    <t>9.2</t>
  </si>
  <si>
    <t>9.3</t>
  </si>
  <si>
    <t>9.4</t>
  </si>
  <si>
    <t>9.5</t>
  </si>
  <si>
    <t>9.6</t>
  </si>
  <si>
    <t>В зимний период (ориентировочно с 1 ноября по 31 марта, 151 день):
- Механизированное подметание асфальтобетонных покрытий, сдвигание снега.
- Механизированное удаление снежного наката жестким ножом.
- Обработка противогололедным материалом.
- Уборка снежного вала в места временного складирования. Перевалка снега на площадки, не предназначенные для временного хранения снега, не допускается.
- Содержание мест временного складирования снега.</t>
  </si>
  <si>
    <t>В летний период (ориентировочно с 1 апреля по 31 октября, 214 дней):
- Механизированное подметание твердых покрытий с предварительным увлажнением от пыли, грязи, листвы и т.п.
- Мойка твердого покрытия при наличии локальных загрязнений.</t>
  </si>
  <si>
    <t>Ориентировочный
объем регулярного содержания объектов, м2</t>
  </si>
  <si>
    <t>Количество дней в периоде</t>
  </si>
  <si>
    <t xml:space="preserve">Цена за 1 м2, руб. в день
без НДС </t>
  </si>
  <si>
    <t>Стоимость, руб.
без НДС</t>
  </si>
  <si>
    <t>(применяется на стадии выбора победителя при проведении закупочной процедуры)</t>
  </si>
  <si>
    <t>Ручная очистка бетонированного лотка от иловых отложений толщиной до 15 см.</t>
  </si>
  <si>
    <t>1 м²</t>
  </si>
  <si>
    <t>Устройство земляного кювета, очистка кювета, приямка механизированным способом с погрузкой/транспортировкой грунта, разравниванием на отвал, зачисткой неровностей.</t>
  </si>
  <si>
    <r>
      <t>1м</t>
    </r>
    <r>
      <rPr>
        <vertAlign val="superscript"/>
        <sz val="10"/>
        <color theme="1"/>
        <rFont val="Times New Roman"/>
        <family val="1"/>
        <charset val="204"/>
      </rPr>
      <t>3</t>
    </r>
  </si>
  <si>
    <t>Расчет приведенной стоимости к договору на "Оказание услуг по содержанию дорог и площадок отгрузки, объектов
ПАО "Славнефть-ЯНОС"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</si>
</sst>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2" x14ac:knownFonts="1">
    <font>
      <sz val="11"/>
      <color theme="1"/>
      <name val="Calibri"/>
      <family val="2"/>
      <charset val="204"/>
      <scheme val="minor"/>
    </font>
    <font>
      <b/>
      <sz val="11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right" vertical="top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4" fontId="0" fillId="0" borderId="1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topLeftCell="A25" workbookViewId="0">
      <selection activeCell="F29" sqref="F29"/>
    </sheetView>
  </sheetViews>
  <sheetFormatPr defaultRowHeight="15" x14ac:dyDescent="0.25"/>
  <cols>
    <col min="2" max="2" width="37.42578125" customWidth="1"/>
    <col min="3" max="3" width="13.7109375" customWidth="1"/>
    <col min="4" max="4" width="14.5703125" customWidth="1"/>
    <col min="5" max="5" width="15.140625" customWidth="1"/>
    <col min="6" max="6" width="17.7109375" customWidth="1"/>
    <col min="7" max="7" width="15.28515625" customWidth="1"/>
    <col min="8" max="8" width="16.85546875" customWidth="1"/>
    <col min="9" max="9" width="7.85546875" customWidth="1"/>
    <col min="10" max="10" width="4.42578125" customWidth="1"/>
  </cols>
  <sheetData>
    <row r="1" spans="1:8" ht="51" customHeight="1" x14ac:dyDescent="0.25">
      <c r="F1" s="40" t="s">
        <v>18</v>
      </c>
      <c r="G1" s="40"/>
      <c r="H1" s="40"/>
    </row>
    <row r="2" spans="1:8" ht="33" customHeight="1" x14ac:dyDescent="0.25">
      <c r="A2" s="41" t="s">
        <v>60</v>
      </c>
      <c r="B2" s="41"/>
      <c r="C2" s="41"/>
      <c r="D2" s="41"/>
      <c r="E2" s="41"/>
      <c r="F2" s="41"/>
      <c r="G2" s="41"/>
      <c r="H2" s="41"/>
    </row>
    <row r="3" spans="1:8" x14ac:dyDescent="0.25">
      <c r="A3" s="41" t="s">
        <v>55</v>
      </c>
      <c r="B3" s="46"/>
      <c r="C3" s="46"/>
      <c r="D3" s="46"/>
      <c r="E3" s="46"/>
      <c r="F3" s="46"/>
      <c r="G3" s="46"/>
      <c r="H3" s="46"/>
    </row>
    <row r="4" spans="1:8" x14ac:dyDescent="0.25">
      <c r="A4" s="17"/>
      <c r="B4" s="18"/>
      <c r="C4" s="18"/>
      <c r="D4" s="18"/>
      <c r="E4" s="18"/>
      <c r="F4" s="18"/>
      <c r="G4" s="18"/>
      <c r="H4" s="18"/>
    </row>
    <row r="5" spans="1:8" ht="15.75" x14ac:dyDescent="0.25">
      <c r="A5" s="47" t="s">
        <v>16</v>
      </c>
      <c r="B5" s="47"/>
      <c r="C5" s="47"/>
      <c r="D5" s="47"/>
      <c r="E5" s="47"/>
      <c r="F5" s="48"/>
      <c r="G5" s="48"/>
      <c r="H5" s="48"/>
    </row>
    <row r="6" spans="1:8" ht="15.75" x14ac:dyDescent="0.25">
      <c r="A6" s="19"/>
      <c r="B6" s="19"/>
      <c r="C6" s="19"/>
      <c r="D6" s="19"/>
      <c r="E6" s="19"/>
      <c r="F6" s="20"/>
      <c r="G6" s="20"/>
      <c r="H6" s="20"/>
    </row>
    <row r="7" spans="1:8" ht="14.45" customHeight="1" x14ac:dyDescent="0.25">
      <c r="A7" s="43" t="s">
        <v>0</v>
      </c>
      <c r="B7" s="43" t="s">
        <v>8</v>
      </c>
      <c r="C7" s="43"/>
      <c r="D7" s="43"/>
      <c r="E7" s="43" t="s">
        <v>9</v>
      </c>
      <c r="F7" s="43" t="s">
        <v>13</v>
      </c>
      <c r="G7" s="43" t="s">
        <v>14</v>
      </c>
      <c r="H7" s="43" t="s">
        <v>1</v>
      </c>
    </row>
    <row r="8" spans="1:8" ht="44.25" customHeight="1" x14ac:dyDescent="0.25">
      <c r="A8" s="43"/>
      <c r="B8" s="43"/>
      <c r="C8" s="43"/>
      <c r="D8" s="43"/>
      <c r="E8" s="43"/>
      <c r="F8" s="43"/>
      <c r="G8" s="43"/>
      <c r="H8" s="43"/>
    </row>
    <row r="9" spans="1:8" ht="26.25" customHeight="1" x14ac:dyDescent="0.25">
      <c r="A9" s="21">
        <v>1</v>
      </c>
      <c r="B9" s="26" t="s">
        <v>21</v>
      </c>
      <c r="C9" s="26"/>
      <c r="D9" s="26"/>
      <c r="E9" s="22" t="s">
        <v>19</v>
      </c>
      <c r="F9" s="11">
        <v>674864</v>
      </c>
      <c r="G9" s="23"/>
      <c r="H9" s="12">
        <f>G9*F9</f>
        <v>0</v>
      </c>
    </row>
    <row r="10" spans="1:8" ht="27.75" customHeight="1" x14ac:dyDescent="0.25">
      <c r="A10" s="21">
        <v>2</v>
      </c>
      <c r="B10" s="39" t="s">
        <v>22</v>
      </c>
      <c r="C10" s="39"/>
      <c r="D10" s="39"/>
      <c r="E10" s="22" t="s">
        <v>19</v>
      </c>
      <c r="F10" s="11">
        <v>506148</v>
      </c>
      <c r="G10" s="24"/>
      <c r="H10" s="12">
        <f t="shared" ref="H10:H23" si="0">G10*F10</f>
        <v>0</v>
      </c>
    </row>
    <row r="11" spans="1:8" ht="15.75" customHeight="1" x14ac:dyDescent="0.25">
      <c r="A11" s="21">
        <v>3</v>
      </c>
      <c r="B11" s="39" t="s">
        <v>23</v>
      </c>
      <c r="C11" s="39"/>
      <c r="D11" s="39"/>
      <c r="E11" s="22" t="s">
        <v>19</v>
      </c>
      <c r="F11" s="11">
        <v>253074</v>
      </c>
      <c r="G11" s="24"/>
      <c r="H11" s="12">
        <f t="shared" si="0"/>
        <v>0</v>
      </c>
    </row>
    <row r="12" spans="1:8" ht="25.5" customHeight="1" x14ac:dyDescent="0.25">
      <c r="A12" s="21">
        <v>4</v>
      </c>
      <c r="B12" s="26" t="s">
        <v>41</v>
      </c>
      <c r="C12" s="26"/>
      <c r="D12" s="26"/>
      <c r="E12" s="22" t="s">
        <v>20</v>
      </c>
      <c r="F12" s="11">
        <v>5000</v>
      </c>
      <c r="G12" s="23"/>
      <c r="H12" s="12">
        <f t="shared" si="0"/>
        <v>0</v>
      </c>
    </row>
    <row r="13" spans="1:8" ht="25.5" customHeight="1" x14ac:dyDescent="0.25">
      <c r="A13" s="21">
        <v>5</v>
      </c>
      <c r="B13" s="26" t="s">
        <v>42</v>
      </c>
      <c r="C13" s="26"/>
      <c r="D13" s="26"/>
      <c r="E13" s="22" t="s">
        <v>20</v>
      </c>
      <c r="F13" s="11">
        <v>8000</v>
      </c>
      <c r="G13" s="23"/>
      <c r="H13" s="12">
        <f t="shared" si="0"/>
        <v>0</v>
      </c>
    </row>
    <row r="14" spans="1:8" ht="25.5" customHeight="1" x14ac:dyDescent="0.25">
      <c r="A14" s="21">
        <v>6</v>
      </c>
      <c r="B14" s="26" t="s">
        <v>40</v>
      </c>
      <c r="C14" s="26"/>
      <c r="D14" s="26"/>
      <c r="E14" s="22" t="s">
        <v>19</v>
      </c>
      <c r="F14" s="11">
        <v>253074</v>
      </c>
      <c r="G14" s="23"/>
      <c r="H14" s="12">
        <f t="shared" si="0"/>
        <v>0</v>
      </c>
    </row>
    <row r="15" spans="1:8" ht="24.75" customHeight="1" x14ac:dyDescent="0.25">
      <c r="A15" s="21">
        <v>7</v>
      </c>
      <c r="B15" s="26" t="s">
        <v>5</v>
      </c>
      <c r="C15" s="26"/>
      <c r="D15" s="26"/>
      <c r="E15" s="22" t="s">
        <v>19</v>
      </c>
      <c r="F15" s="11">
        <v>337432</v>
      </c>
      <c r="G15" s="24"/>
      <c r="H15" s="12">
        <f t="shared" si="0"/>
        <v>0</v>
      </c>
    </row>
    <row r="16" spans="1:8" ht="18" customHeight="1" x14ac:dyDescent="0.25">
      <c r="A16" s="21">
        <v>8</v>
      </c>
      <c r="B16" s="26" t="s">
        <v>24</v>
      </c>
      <c r="C16" s="26"/>
      <c r="D16" s="26"/>
      <c r="E16" s="22" t="s">
        <v>11</v>
      </c>
      <c r="F16" s="11">
        <v>200</v>
      </c>
      <c r="G16" s="23"/>
      <c r="H16" s="12">
        <f t="shared" si="0"/>
        <v>0</v>
      </c>
    </row>
    <row r="17" spans="1:8" ht="21" customHeight="1" x14ac:dyDescent="0.25">
      <c r="A17" s="21">
        <v>9</v>
      </c>
      <c r="B17" s="26" t="s">
        <v>25</v>
      </c>
      <c r="C17" s="26"/>
      <c r="D17" s="26"/>
      <c r="E17" s="22"/>
      <c r="F17" s="11"/>
      <c r="G17" s="23"/>
      <c r="H17" s="12"/>
    </row>
    <row r="18" spans="1:8" ht="27" customHeight="1" x14ac:dyDescent="0.25">
      <c r="A18" s="25" t="s">
        <v>43</v>
      </c>
      <c r="B18" s="26" t="s">
        <v>26</v>
      </c>
      <c r="C18" s="26"/>
      <c r="D18" s="26"/>
      <c r="E18" s="22" t="s">
        <v>12</v>
      </c>
      <c r="F18" s="11">
        <v>50</v>
      </c>
      <c r="G18" s="23"/>
      <c r="H18" s="12">
        <f t="shared" si="0"/>
        <v>0</v>
      </c>
    </row>
    <row r="19" spans="1:8" ht="15.75" customHeight="1" x14ac:dyDescent="0.25">
      <c r="A19" s="25" t="s">
        <v>44</v>
      </c>
      <c r="B19" s="26" t="s">
        <v>27</v>
      </c>
      <c r="C19" s="26"/>
      <c r="D19" s="26"/>
      <c r="E19" s="22" t="s">
        <v>12</v>
      </c>
      <c r="F19" s="11">
        <v>100</v>
      </c>
      <c r="G19" s="24"/>
      <c r="H19" s="12">
        <f t="shared" si="0"/>
        <v>0</v>
      </c>
    </row>
    <row r="20" spans="1:8" ht="24.75" customHeight="1" x14ac:dyDescent="0.25">
      <c r="A20" s="25" t="s">
        <v>45</v>
      </c>
      <c r="B20" s="26" t="s">
        <v>6</v>
      </c>
      <c r="C20" s="26"/>
      <c r="D20" s="26"/>
      <c r="E20" s="22" t="s">
        <v>12</v>
      </c>
      <c r="F20" s="11">
        <v>50</v>
      </c>
      <c r="G20" s="24"/>
      <c r="H20" s="12">
        <f t="shared" si="0"/>
        <v>0</v>
      </c>
    </row>
    <row r="21" spans="1:8" ht="30.75" customHeight="1" x14ac:dyDescent="0.25">
      <c r="A21" s="25" t="s">
        <v>46</v>
      </c>
      <c r="B21" s="26" t="s">
        <v>7</v>
      </c>
      <c r="C21" s="26"/>
      <c r="D21" s="26"/>
      <c r="E21" s="22" t="s">
        <v>12</v>
      </c>
      <c r="F21" s="11">
        <v>100</v>
      </c>
      <c r="G21" s="23"/>
      <c r="H21" s="12">
        <f t="shared" si="0"/>
        <v>0</v>
      </c>
    </row>
    <row r="22" spans="1:8" ht="17.25" customHeight="1" x14ac:dyDescent="0.25">
      <c r="A22" s="25" t="s">
        <v>47</v>
      </c>
      <c r="B22" s="26" t="s">
        <v>28</v>
      </c>
      <c r="C22" s="26"/>
      <c r="D22" s="26"/>
      <c r="E22" s="22" t="s">
        <v>12</v>
      </c>
      <c r="F22" s="11">
        <v>10</v>
      </c>
      <c r="G22" s="24"/>
      <c r="H22" s="12">
        <f t="shared" si="0"/>
        <v>0</v>
      </c>
    </row>
    <row r="23" spans="1:8" ht="15.75" x14ac:dyDescent="0.25">
      <c r="A23" s="25" t="s">
        <v>48</v>
      </c>
      <c r="B23" s="26" t="s">
        <v>29</v>
      </c>
      <c r="C23" s="26"/>
      <c r="D23" s="26"/>
      <c r="E23" s="22" t="s">
        <v>12</v>
      </c>
      <c r="F23" s="11">
        <v>10</v>
      </c>
      <c r="G23" s="24"/>
      <c r="H23" s="12">
        <f t="shared" si="0"/>
        <v>0</v>
      </c>
    </row>
    <row r="24" spans="1:8" ht="17.25" customHeight="1" x14ac:dyDescent="0.25">
      <c r="A24" s="21">
        <v>10</v>
      </c>
      <c r="B24" s="26" t="s">
        <v>30</v>
      </c>
      <c r="C24" s="26"/>
      <c r="D24" s="26"/>
      <c r="E24" s="22" t="s">
        <v>38</v>
      </c>
      <c r="F24" s="11">
        <v>84</v>
      </c>
      <c r="G24" s="24"/>
      <c r="H24" s="12"/>
    </row>
    <row r="25" spans="1:8" ht="15.75" x14ac:dyDescent="0.25">
      <c r="A25" s="21">
        <v>11</v>
      </c>
      <c r="B25" s="26" t="s">
        <v>31</v>
      </c>
      <c r="C25" s="26"/>
      <c r="D25" s="26"/>
      <c r="E25" s="22" t="s">
        <v>39</v>
      </c>
      <c r="F25" s="11">
        <v>10</v>
      </c>
      <c r="G25" s="24"/>
      <c r="H25" s="12">
        <f t="shared" ref="H25:H33" si="1">G25*F25</f>
        <v>0</v>
      </c>
    </row>
    <row r="26" spans="1:8" ht="15.75" x14ac:dyDescent="0.25">
      <c r="A26" s="21">
        <v>12</v>
      </c>
      <c r="B26" s="26" t="s">
        <v>32</v>
      </c>
      <c r="C26" s="26"/>
      <c r="D26" s="26"/>
      <c r="E26" s="22" t="s">
        <v>10</v>
      </c>
      <c r="F26" s="11">
        <v>1580</v>
      </c>
      <c r="G26" s="24"/>
      <c r="H26" s="12">
        <f t="shared" si="1"/>
        <v>0</v>
      </c>
    </row>
    <row r="27" spans="1:8" ht="15.75" x14ac:dyDescent="0.25">
      <c r="A27" s="21">
        <v>13</v>
      </c>
      <c r="B27" s="36" t="s">
        <v>56</v>
      </c>
      <c r="C27" s="37"/>
      <c r="D27" s="38"/>
      <c r="E27" s="21" t="s">
        <v>57</v>
      </c>
      <c r="F27" s="11">
        <v>700</v>
      </c>
      <c r="G27" s="24"/>
      <c r="H27" s="12">
        <f t="shared" si="1"/>
        <v>0</v>
      </c>
    </row>
    <row r="28" spans="1:8" ht="39.75" customHeight="1" x14ac:dyDescent="0.25">
      <c r="A28" s="21">
        <v>14</v>
      </c>
      <c r="B28" s="36" t="s">
        <v>58</v>
      </c>
      <c r="C28" s="37"/>
      <c r="D28" s="38"/>
      <c r="E28" s="21" t="s">
        <v>59</v>
      </c>
      <c r="F28" s="11">
        <v>790</v>
      </c>
      <c r="G28" s="24"/>
      <c r="H28" s="12"/>
    </row>
    <row r="29" spans="1:8" ht="16.5" customHeight="1" x14ac:dyDescent="0.25">
      <c r="A29" s="21">
        <v>15</v>
      </c>
      <c r="B29" s="26" t="s">
        <v>33</v>
      </c>
      <c r="C29" s="26"/>
      <c r="D29" s="26"/>
      <c r="E29" s="22" t="s">
        <v>39</v>
      </c>
      <c r="F29" s="11">
        <v>50</v>
      </c>
      <c r="G29" s="24"/>
      <c r="H29" s="12">
        <f t="shared" si="1"/>
        <v>0</v>
      </c>
    </row>
    <row r="30" spans="1:8" ht="21" customHeight="1" x14ac:dyDescent="0.25">
      <c r="A30" s="21">
        <v>16</v>
      </c>
      <c r="B30" s="26" t="s">
        <v>34</v>
      </c>
      <c r="C30" s="26"/>
      <c r="D30" s="26"/>
      <c r="E30" s="22" t="s">
        <v>10</v>
      </c>
      <c r="F30" s="11">
        <v>790</v>
      </c>
      <c r="G30" s="24"/>
      <c r="H30" s="12">
        <f t="shared" si="1"/>
        <v>0</v>
      </c>
    </row>
    <row r="31" spans="1:8" ht="27.75" customHeight="1" x14ac:dyDescent="0.25">
      <c r="A31" s="21">
        <v>17</v>
      </c>
      <c r="B31" s="26" t="s">
        <v>35</v>
      </c>
      <c r="C31" s="26"/>
      <c r="D31" s="26"/>
      <c r="E31" s="22" t="s">
        <v>19</v>
      </c>
      <c r="F31" s="11">
        <v>100</v>
      </c>
      <c r="G31" s="24"/>
      <c r="H31" s="12">
        <f t="shared" si="1"/>
        <v>0</v>
      </c>
    </row>
    <row r="32" spans="1:8" ht="27.75" customHeight="1" x14ac:dyDescent="0.25">
      <c r="A32" s="21">
        <v>18</v>
      </c>
      <c r="B32" s="26" t="s">
        <v>36</v>
      </c>
      <c r="C32" s="26"/>
      <c r="D32" s="26"/>
      <c r="E32" s="22" t="s">
        <v>19</v>
      </c>
      <c r="F32" s="11">
        <v>100</v>
      </c>
      <c r="G32" s="24"/>
      <c r="H32" s="12">
        <f t="shared" si="1"/>
        <v>0</v>
      </c>
    </row>
    <row r="33" spans="1:10" ht="36" customHeight="1" x14ac:dyDescent="0.25">
      <c r="A33" s="21">
        <v>19</v>
      </c>
      <c r="B33" s="26" t="s">
        <v>37</v>
      </c>
      <c r="C33" s="26"/>
      <c r="D33" s="26"/>
      <c r="E33" s="22" t="s">
        <v>20</v>
      </c>
      <c r="F33" s="11">
        <v>50</v>
      </c>
      <c r="G33" s="24"/>
      <c r="H33" s="12">
        <f t="shared" si="1"/>
        <v>0</v>
      </c>
    </row>
    <row r="34" spans="1:10" x14ac:dyDescent="0.25">
      <c r="A34" s="45" t="s">
        <v>2</v>
      </c>
      <c r="B34" s="45"/>
      <c r="C34" s="45"/>
      <c r="D34" s="45"/>
      <c r="E34" s="45"/>
      <c r="F34" s="45"/>
      <c r="G34" s="45"/>
      <c r="H34" s="13">
        <f>SUM(H9:H33)</f>
        <v>0</v>
      </c>
    </row>
    <row r="35" spans="1:10" x14ac:dyDescent="0.25">
      <c r="A35" s="5"/>
      <c r="B35" s="5"/>
      <c r="C35" s="5"/>
      <c r="D35" s="5"/>
      <c r="E35" s="5"/>
      <c r="F35" s="6"/>
      <c r="G35" s="6"/>
      <c r="H35" s="6"/>
    </row>
    <row r="36" spans="1:10" x14ac:dyDescent="0.25">
      <c r="A36" s="44" t="s">
        <v>15</v>
      </c>
      <c r="B36" s="44"/>
      <c r="C36" s="44"/>
      <c r="D36" s="44"/>
      <c r="E36" s="44"/>
      <c r="F36" s="44"/>
      <c r="G36" s="44"/>
      <c r="H36" s="44"/>
    </row>
    <row r="37" spans="1:10" x14ac:dyDescent="0.25">
      <c r="A37" s="4"/>
      <c r="B37" s="4"/>
      <c r="C37" s="4"/>
      <c r="D37" s="4"/>
      <c r="E37" s="4"/>
      <c r="F37" s="4"/>
      <c r="G37" s="10"/>
      <c r="H37" s="4"/>
    </row>
    <row r="38" spans="1:10" ht="60" customHeight="1" x14ac:dyDescent="0.25">
      <c r="A38" s="7" t="s">
        <v>0</v>
      </c>
      <c r="B38" s="33" t="s">
        <v>4</v>
      </c>
      <c r="C38" s="34"/>
      <c r="D38" s="34"/>
      <c r="E38" s="35"/>
      <c r="F38" s="3" t="s">
        <v>51</v>
      </c>
      <c r="G38" s="3" t="s">
        <v>52</v>
      </c>
      <c r="H38" s="3" t="s">
        <v>53</v>
      </c>
      <c r="I38" s="50" t="s">
        <v>54</v>
      </c>
      <c r="J38" s="51"/>
    </row>
    <row r="39" spans="1:10" ht="104.25" customHeight="1" x14ac:dyDescent="0.25">
      <c r="A39" s="3">
        <v>1</v>
      </c>
      <c r="B39" s="30" t="s">
        <v>49</v>
      </c>
      <c r="C39" s="31"/>
      <c r="D39" s="31"/>
      <c r="E39" s="32"/>
      <c r="F39" s="16">
        <v>313436</v>
      </c>
      <c r="G39" s="14">
        <v>151</v>
      </c>
      <c r="H39" s="15"/>
      <c r="I39" s="52">
        <f>F39*G39*H39</f>
        <v>0</v>
      </c>
      <c r="J39" s="53"/>
    </row>
    <row r="40" spans="1:10" ht="67.5" customHeight="1" x14ac:dyDescent="0.25">
      <c r="A40" s="3">
        <v>2</v>
      </c>
      <c r="B40" s="30" t="s">
        <v>50</v>
      </c>
      <c r="C40" s="31"/>
      <c r="D40" s="31"/>
      <c r="E40" s="32"/>
      <c r="F40" s="16">
        <v>313436</v>
      </c>
      <c r="G40" s="14">
        <v>214</v>
      </c>
      <c r="H40" s="15"/>
      <c r="I40" s="52">
        <f>F40*G40*H40</f>
        <v>0</v>
      </c>
      <c r="J40" s="53"/>
    </row>
    <row r="41" spans="1:10" ht="18.75" customHeight="1" x14ac:dyDescent="0.25">
      <c r="A41" s="54" t="s">
        <v>2</v>
      </c>
      <c r="B41" s="55"/>
      <c r="C41" s="55"/>
      <c r="D41" s="55"/>
      <c r="E41" s="55"/>
      <c r="F41" s="55"/>
      <c r="G41" s="55"/>
      <c r="H41" s="56"/>
      <c r="I41" s="49">
        <f>SUM(I39,I40)</f>
        <v>0</v>
      </c>
      <c r="J41" s="49"/>
    </row>
    <row r="42" spans="1:10" ht="18.75" customHeight="1" x14ac:dyDescent="0.25">
      <c r="A42" s="8"/>
      <c r="B42" s="9"/>
      <c r="C42" s="6"/>
      <c r="D42" s="5"/>
      <c r="E42" s="5"/>
      <c r="F42" s="6"/>
      <c r="G42" s="6"/>
      <c r="H42" s="6"/>
    </row>
    <row r="43" spans="1:10" ht="18.75" customHeight="1" x14ac:dyDescent="0.25">
      <c r="A43" s="27" t="s">
        <v>17</v>
      </c>
      <c r="B43" s="28"/>
      <c r="C43" s="28"/>
      <c r="D43" s="28"/>
      <c r="E43" s="28"/>
      <c r="F43" s="28"/>
      <c r="G43" s="29"/>
      <c r="H43" s="13">
        <f>H34+I41</f>
        <v>0</v>
      </c>
    </row>
    <row r="44" spans="1:10" ht="15.75" x14ac:dyDescent="0.25">
      <c r="A44" s="1"/>
    </row>
    <row r="45" spans="1:10" ht="33.75" customHeight="1" x14ac:dyDescent="0.25">
      <c r="A45" s="42"/>
      <c r="B45" s="42"/>
      <c r="C45" s="42"/>
      <c r="D45" s="42"/>
      <c r="E45" s="42"/>
      <c r="F45" s="42"/>
      <c r="G45" s="42"/>
      <c r="H45" s="42"/>
    </row>
    <row r="46" spans="1:10" x14ac:dyDescent="0.25">
      <c r="A46" s="2" t="s">
        <v>3</v>
      </c>
    </row>
  </sheetData>
  <mergeCells count="47">
    <mergeCell ref="A5:H5"/>
    <mergeCell ref="I41:J41"/>
    <mergeCell ref="I38:J38"/>
    <mergeCell ref="I39:J39"/>
    <mergeCell ref="I40:J40"/>
    <mergeCell ref="B23:D23"/>
    <mergeCell ref="B24:D24"/>
    <mergeCell ref="B25:D25"/>
    <mergeCell ref="B31:D31"/>
    <mergeCell ref="E7:E8"/>
    <mergeCell ref="F7:F8"/>
    <mergeCell ref="B19:D19"/>
    <mergeCell ref="B20:D20"/>
    <mergeCell ref="B9:D9"/>
    <mergeCell ref="A41:H41"/>
    <mergeCell ref="B10:D10"/>
    <mergeCell ref="F1:H1"/>
    <mergeCell ref="A2:H2"/>
    <mergeCell ref="A45:H45"/>
    <mergeCell ref="A7:A8"/>
    <mergeCell ref="H7:H8"/>
    <mergeCell ref="A36:H36"/>
    <mergeCell ref="B7:D8"/>
    <mergeCell ref="G7:G8"/>
    <mergeCell ref="A34:G34"/>
    <mergeCell ref="B26:D26"/>
    <mergeCell ref="B29:D29"/>
    <mergeCell ref="B30:D30"/>
    <mergeCell ref="B33:D33"/>
    <mergeCell ref="B21:D21"/>
    <mergeCell ref="B22:D22"/>
    <mergeCell ref="A3:H3"/>
    <mergeCell ref="B11:D11"/>
    <mergeCell ref="B12:D12"/>
    <mergeCell ref="B15:D15"/>
    <mergeCell ref="B16:D16"/>
    <mergeCell ref="B17:D17"/>
    <mergeCell ref="B18:D18"/>
    <mergeCell ref="B14:D14"/>
    <mergeCell ref="B13:D13"/>
    <mergeCell ref="A43:G43"/>
    <mergeCell ref="B39:E39"/>
    <mergeCell ref="B40:E40"/>
    <mergeCell ref="B38:E38"/>
    <mergeCell ref="B32:D32"/>
    <mergeCell ref="B27:D27"/>
    <mergeCell ref="B28:D2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Галкин Дмитрий Михайлович</dc:creator>
  <cp:lastModifiedBy>Детков Александр Игоревич</cp:lastModifiedBy>
  <cp:lastPrinted>2022-04-29T07:39:40Z</cp:lastPrinted>
  <dcterms:created xsi:type="dcterms:W3CDTF">2017-11-17T09:23:03Z</dcterms:created>
  <dcterms:modified xsi:type="dcterms:W3CDTF">2023-08-31T05:06:02Z</dcterms:modified>
</cp:coreProperties>
</file>